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drawingml.chart+xml" PartName="/xl/charts/chart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<sst xmlns="http://schemas.openxmlformats.org/spreadsheetml/2006/main" count="17" uniqueCount="17">
  <si>
    <t>Data Sheet: The Inclined Plane</t>
  </si>
  <si>
    <t>deg</t>
  </si>
  <si>
    <t>rad</t>
  </si>
  <si>
    <t>θ (°) =</t>
  </si>
  <si>
    <t>Run</t>
  </si>
  <si>
    <t>Time (s)</t>
  </si>
  <si>
    <r>
      <t>x</t>
    </r>
    <r>
      <rPr>
        <rFont val="Times New Roman"/>
        <b/>
        <color rgb="FF000000"/>
        <sz val="11.0"/>
        <vertAlign val="subscript"/>
      </rPr>
      <t>measured</t>
    </r>
    <r>
      <rPr>
        <rFont val="Times New Roman"/>
        <b/>
        <color rgb="FF000000"/>
        <sz val="11.0"/>
      </rPr>
      <t xml:space="preserve"> (m)</t>
    </r>
  </si>
  <si>
    <r>
      <t>x</t>
    </r>
    <r>
      <rPr>
        <rFont val="Times New Roman"/>
        <b/>
        <color rgb="FF000000"/>
        <sz val="11.0"/>
        <vertAlign val="subscript"/>
      </rPr>
      <t>calc no friction</t>
    </r>
    <r>
      <rPr>
        <rFont val="Times New Roman"/>
        <b/>
        <color rgb="FF000000"/>
        <sz val="11.0"/>
      </rPr>
      <t xml:space="preserve"> (m)</t>
    </r>
  </si>
  <si>
    <r>
      <t>x</t>
    </r>
    <r>
      <rPr>
        <rFont val="Times New Roman"/>
        <b/>
        <color rgb="FF000000"/>
        <sz val="11.0"/>
        <vertAlign val="subscript"/>
      </rPr>
      <t>calc with friction</t>
    </r>
    <r>
      <rPr>
        <rFont val="Times New Roman"/>
        <b/>
        <color rgb="FF000000"/>
        <sz val="11.0"/>
      </rPr>
      <t xml:space="preserve"> (m)</t>
    </r>
  </si>
  <si>
    <r>
      <t>% Error</t>
    </r>
    <r>
      <rPr>
        <rFont val="Times New Roman"/>
        <b/>
        <color rgb="FF000000"/>
        <sz val="11.0"/>
        <vertAlign val="subscript"/>
      </rPr>
      <t>no friction</t>
    </r>
  </si>
  <si>
    <r>
      <t>% Error</t>
    </r>
    <r>
      <rPr>
        <rFont val="Times New Roman"/>
        <b/>
        <color rgb="FF000000"/>
        <sz val="11.0"/>
        <vertAlign val="subscript"/>
      </rPr>
      <t>with friction</t>
    </r>
  </si>
  <si>
    <r>
      <t>g (m/s</t>
    </r>
    <r>
      <rPr>
        <rFont val="Times New Roman"/>
        <b/>
        <color rgb="FF000000"/>
        <sz val="11.0"/>
        <vertAlign val="superscript"/>
      </rPr>
      <t>2</t>
    </r>
    <r>
      <rPr>
        <rFont val="Times New Roman"/>
        <b/>
        <color rgb="FF000000"/>
        <sz val="11.0"/>
      </rPr>
      <t>) =</t>
    </r>
  </si>
  <si>
    <r>
      <t>μ</t>
    </r>
    <r>
      <rPr>
        <rFont val="Times New Roman"/>
        <b/>
        <color rgb="FF000000"/>
        <sz val="11.0"/>
        <vertAlign val="subscript"/>
      </rPr>
      <t>no friction</t>
    </r>
    <r>
      <rPr>
        <rFont val="Times New Roman"/>
        <b/>
        <color rgb="FF000000"/>
        <sz val="11.0"/>
      </rPr>
      <t>=</t>
    </r>
  </si>
  <si>
    <r>
      <t>μ</t>
    </r>
    <r>
      <rPr>
        <rFont val="Times New Roman"/>
        <b/>
        <color rgb="FF000000"/>
        <sz val="11.0"/>
        <vertAlign val="subscript"/>
      </rPr>
      <t>with friction</t>
    </r>
    <r>
      <rPr>
        <rFont val="Times New Roman"/>
        <b/>
        <color rgb="FF000000"/>
        <sz val="11.0"/>
      </rPr>
      <t>=</t>
    </r>
  </si>
  <si>
    <t>Cart mass (kg)=</t>
  </si>
  <si>
    <r>
      <t>a</t>
    </r>
    <r>
      <rPr>
        <rFont val="Times New Roman"/>
        <b/>
        <color rgb="FF000000"/>
        <sz val="11.0"/>
        <vertAlign val="subscript"/>
      </rPr>
      <t>x_no friction</t>
    </r>
    <r>
      <rPr>
        <rFont val="Times New Roman"/>
        <b/>
        <color rgb="FF000000"/>
        <sz val="11.0"/>
      </rPr>
      <t xml:space="preserve"> (m/s</t>
    </r>
    <r>
      <rPr>
        <rFont val="Times New Roman"/>
        <b/>
        <color rgb="FF000000"/>
        <sz val="11.0"/>
        <vertAlign val="superscript"/>
      </rPr>
      <t>2</t>
    </r>
    <r>
      <rPr>
        <rFont val="Times New Roman"/>
        <b/>
        <color rgb="FF000000"/>
        <sz val="11.0"/>
      </rPr>
      <t>)=</t>
    </r>
  </si>
  <si>
    <r>
      <t>a</t>
    </r>
    <r>
      <rPr>
        <rFont val="Times New Roman"/>
        <b/>
        <color rgb="FF000000"/>
        <sz val="11.0"/>
        <vertAlign val="subscript"/>
      </rPr>
      <t>x_with friction</t>
    </r>
    <r>
      <rPr>
        <rFont val="Times New Roman"/>
        <b/>
        <color rgb="FF000000"/>
        <sz val="11.0"/>
      </rPr>
      <t xml:space="preserve"> (m/s</t>
    </r>
    <r>
      <rPr>
        <rFont val="Times New Roman"/>
        <b/>
        <color rgb="FF000000"/>
        <sz val="11.0"/>
        <vertAlign val="superscript"/>
      </rPr>
      <t>2</t>
    </r>
    <r>
      <rPr>
        <rFont val="Times New Roman"/>
        <b/>
        <color rgb="FF000000"/>
        <sz val="11.0"/>
      </rPr>
      <t>)=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</si>
</sst>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sz val="15.0"/>
      <color rgb="FF00000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right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0" numFmtId="0" xfId="0" applyFont="1"/>
    <xf borderId="0" fillId="0" fontId="2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xVal>
            <c:numRef>
              <c:f>Sheet1!$F$4:$F$14</c:f>
            </c:numRef>
          </c:xVal>
          <c:yVal>
            <c:numRef>
              <c:f>Sheet1!$G$4:$G$14</c:f>
            </c:numRef>
          </c:yVal>
        </c:ser>
        <c:ser>
          <c:idx val="1"/>
          <c:order val="1"/>
          <c:spPr>
            <a:ln w="47625">
              <a:noFill/>
            </a:ln>
          </c:spPr>
          <c:marker>
            <c:symbol val="circle"/>
            <c:size val="5"/>
            <c:spPr>
              <a:solidFill>
                <a:srgbClr val="ED7D31"/>
              </a:solidFill>
              <a:ln cmpd="sng">
                <a:solidFill>
                  <a:srgbClr val="ED7D31"/>
                </a:solidFill>
              </a:ln>
            </c:spPr>
          </c:marker>
          <c:xVal>
            <c:numRef>
              <c:f>Sheet1!$F$4:$F$14</c:f>
            </c:numRef>
          </c:xVal>
          <c:yVal>
            <c:numRef>
              <c:f>Sheet1!$H$4:$H$14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56267"/>
        <c:axId val="1934736297"/>
      </c:scatterChart>
      <c:valAx>
        <c:axId val="391056267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934736297"/>
      </c:valAx>
      <c:valAx>
        <c:axId val="193473629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391056267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10</xdr:col>
      <xdr:colOff>295275</xdr:colOff>
      <xdr:row>0</xdr:row>
      <xdr:rowOff>190500</xdr:rowOff>
    </xdr:from>
    <xdr:ext cx="4686300" cy="37242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86"/>
    <col customWidth="1" min="2" max="2" width="8.71"/>
    <col customWidth="1" min="3" max="3" width="9.43"/>
    <col customWidth="1" min="4" max="7" width="15.57"/>
    <col customWidth="1" min="8" max="8" width="16.43"/>
    <col customWidth="1" min="9" max="9" width="15.57"/>
    <col customWidth="1" min="10" max="10" width="16.71"/>
    <col customWidth="1" min="11" max="17" width="15.57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>
      <c r="A2" s="2"/>
      <c r="B2" s="2" t="s">
        <v>1</v>
      </c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>
      <c r="A3" s="3" t="s">
        <v>3</v>
      </c>
      <c r="B3" s="4">
        <v>5.0</v>
      </c>
      <c r="C3" s="2" t="str">
        <f>RADIANS(B3)</f>
        <v>0.0872664626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4"/>
      <c r="L3" s="4"/>
      <c r="M3" s="4"/>
      <c r="N3" s="4"/>
      <c r="O3" s="4"/>
      <c r="P3" s="4"/>
      <c r="Q3" s="2"/>
    </row>
    <row r="4">
      <c r="A4" s="3" t="s">
        <v>11</v>
      </c>
      <c r="B4" s="4" t="str">
        <f>9.81*-1</f>
        <v>-9.81</v>
      </c>
      <c r="C4" s="4"/>
      <c r="D4" s="6">
        <v>1.0</v>
      </c>
      <c r="E4" s="2">
        <v>0.95</v>
      </c>
      <c r="F4" s="7">
        <v>0.15</v>
      </c>
      <c r="G4" s="2" t="str">
        <f t="shared" ref="G4:G7" si="2">(0.15)+(1/2)*($B$8)*((E4-0.95)^2)</f>
        <v>0.15</v>
      </c>
      <c r="H4" s="2" t="str">
        <f t="shared" ref="H4:H6" si="3">(0.15)+(1/2)*($B$9)*((E4-0.95)^2)</f>
        <v>0.15</v>
      </c>
      <c r="I4" s="8" t="str">
        <f t="shared" ref="I4:J4" si="1">((F4-G4)/F4)</f>
        <v>0%</v>
      </c>
      <c r="J4" s="8" t="str">
        <f t="shared" si="1"/>
        <v>0%</v>
      </c>
      <c r="K4" s="4"/>
      <c r="L4" s="4"/>
      <c r="M4" s="4"/>
      <c r="N4" s="4"/>
      <c r="O4" s="4"/>
      <c r="P4" s="4"/>
      <c r="Q4" s="2"/>
    </row>
    <row r="5">
      <c r="A5" s="3" t="s">
        <v>12</v>
      </c>
      <c r="B5" s="4">
        <v>0.0</v>
      </c>
      <c r="C5" s="4"/>
      <c r="D5" s="5">
        <v>2.0</v>
      </c>
      <c r="E5" s="2">
        <v>1.2</v>
      </c>
      <c r="F5" s="7">
        <v>0.19</v>
      </c>
      <c r="G5" s="2" t="str">
        <f t="shared" si="2"/>
        <v>0.1767186824</v>
      </c>
      <c r="H5" s="2" t="str">
        <f t="shared" si="3"/>
        <v>0.1742755149</v>
      </c>
      <c r="I5" s="8" t="str">
        <f t="shared" ref="I5:J5" si="4">((F5-G5)/F5)</f>
        <v>7%</v>
      </c>
      <c r="J5" s="8" t="str">
        <f t="shared" si="4"/>
        <v>1%</v>
      </c>
      <c r="K5" s="4"/>
      <c r="L5" s="4"/>
      <c r="M5" s="4"/>
      <c r="N5" s="4"/>
      <c r="O5" s="4"/>
      <c r="P5" s="4"/>
      <c r="Q5" s="2"/>
    </row>
    <row r="6">
      <c r="A6" s="3" t="s">
        <v>13</v>
      </c>
      <c r="B6" s="4">
        <v>0.008</v>
      </c>
      <c r="C6" s="4"/>
      <c r="D6" s="5">
        <v>3.0</v>
      </c>
      <c r="E6" s="7">
        <v>1.35</v>
      </c>
      <c r="F6" s="7">
        <v>0.24</v>
      </c>
      <c r="G6" s="2" t="str">
        <f t="shared" si="2"/>
        <v>0.2183998269</v>
      </c>
      <c r="H6" s="2" t="str">
        <f t="shared" si="3"/>
        <v>0.2121453181</v>
      </c>
      <c r="I6" s="8" t="str">
        <f t="shared" ref="I6:J6" si="5">((F6-G6)/F6)</f>
        <v>9%</v>
      </c>
      <c r="J6" s="8" t="str">
        <f t="shared" si="5"/>
        <v>3%</v>
      </c>
      <c r="K6" s="4"/>
      <c r="L6" s="4"/>
      <c r="M6" s="4"/>
      <c r="N6" s="4"/>
      <c r="O6" s="4"/>
      <c r="P6" s="4"/>
      <c r="Q6" s="2"/>
    </row>
    <row r="7">
      <c r="A7" s="3" t="s">
        <v>14</v>
      </c>
      <c r="B7" s="2">
        <v>0.514</v>
      </c>
      <c r="C7" s="4"/>
      <c r="D7" s="5">
        <v>4.0</v>
      </c>
      <c r="E7" s="2">
        <v>1.5</v>
      </c>
      <c r="F7" s="7">
        <v>0.28</v>
      </c>
      <c r="G7" s="2" t="str">
        <f t="shared" si="2"/>
        <v>0.2793184227</v>
      </c>
      <c r="H7" s="2" t="str">
        <f t="shared" ref="H7:H13" si="7">(0.15)+(1/2)*($B$9)*((E7)^2)</f>
        <v>1.023918536</v>
      </c>
      <c r="I7" s="8" t="str">
        <f t="shared" ref="I7:J7" si="6">((F7-G7)/F7)</f>
        <v>0%</v>
      </c>
      <c r="J7" s="8" t="str">
        <f t="shared" si="6"/>
        <v>-267%</v>
      </c>
      <c r="K7" s="4"/>
      <c r="L7" s="4"/>
      <c r="M7" s="4"/>
      <c r="N7" s="4"/>
      <c r="O7" s="4"/>
      <c r="P7" s="4"/>
      <c r="Q7" s="2"/>
    </row>
    <row r="8">
      <c r="A8" s="3" t="s">
        <v>15</v>
      </c>
      <c r="B8" s="2" t="str">
        <f>-(B4)*SIN(C3)</f>
        <v>0.8549978364</v>
      </c>
      <c r="C8" s="4"/>
      <c r="D8" s="5">
        <v>5.0</v>
      </c>
      <c r="E8" s="2">
        <v>1.7</v>
      </c>
      <c r="F8" s="7">
        <v>0.43</v>
      </c>
      <c r="G8" s="2" t="str">
        <f t="shared" ref="G8:G13" si="9">(0.15)+(1/2)*($B$8)*((E8)^2)</f>
        <v>1.385471874</v>
      </c>
      <c r="H8" s="2" t="str">
        <f t="shared" si="7"/>
        <v>1.272499808</v>
      </c>
      <c r="I8" s="8" t="str">
        <f t="shared" ref="I8:J8" si="8">((F8-G8)/F8)</f>
        <v>-222%</v>
      </c>
      <c r="J8" s="8" t="str">
        <f t="shared" si="8"/>
        <v>8%</v>
      </c>
      <c r="K8" s="4"/>
      <c r="L8" s="4"/>
      <c r="M8" s="4"/>
      <c r="N8" s="4"/>
      <c r="O8" s="4"/>
      <c r="P8" s="4"/>
      <c r="Q8" s="2"/>
    </row>
    <row r="9">
      <c r="A9" s="3" t="s">
        <v>16</v>
      </c>
      <c r="B9" s="2" t="str">
        <f>B4*(B6*COS(C3)-SIN(C3))</f>
        <v>0.7768164764</v>
      </c>
      <c r="C9" s="4"/>
      <c r="D9" s="5">
        <v>6.0</v>
      </c>
      <c r="E9" s="2">
        <v>1.95</v>
      </c>
      <c r="F9" s="7">
        <v>0.62</v>
      </c>
      <c r="G9" s="2" t="str">
        <f t="shared" si="9"/>
        <v>1.775564636</v>
      </c>
      <c r="H9" s="2" t="str">
        <f t="shared" si="7"/>
        <v>1.626922326</v>
      </c>
      <c r="I9" s="8" t="str">
        <f t="shared" ref="I9:J9" si="10">((F9-G9)/F9)</f>
        <v>-186%</v>
      </c>
      <c r="J9" s="8" t="str">
        <f t="shared" si="10"/>
        <v>8%</v>
      </c>
      <c r="K9" s="4"/>
      <c r="L9" s="4"/>
      <c r="M9" s="4"/>
      <c r="N9" s="4"/>
      <c r="O9" s="4"/>
      <c r="P9" s="4"/>
      <c r="Q9" s="2"/>
    </row>
    <row r="10">
      <c r="A10" s="2"/>
      <c r="B10" s="2"/>
      <c r="C10" s="4"/>
      <c r="D10" s="5">
        <v>7.0</v>
      </c>
      <c r="E10" s="2">
        <v>2.2</v>
      </c>
      <c r="F10" s="7">
        <v>0.87</v>
      </c>
      <c r="G10" s="2" t="str">
        <f t="shared" si="9"/>
        <v>2.219094764</v>
      </c>
      <c r="H10" s="2" t="str">
        <f t="shared" si="7"/>
        <v>2.029895873</v>
      </c>
      <c r="I10" s="8" t="str">
        <f t="shared" ref="I10:J10" si="11">((F10-G10)/F10)</f>
        <v>-155%</v>
      </c>
      <c r="J10" s="8" t="str">
        <f t="shared" si="11"/>
        <v>9%</v>
      </c>
      <c r="K10" s="4"/>
      <c r="L10" s="4"/>
      <c r="M10" s="4"/>
      <c r="N10" s="4"/>
      <c r="O10" s="4"/>
      <c r="P10" s="4"/>
      <c r="Q10" s="2"/>
    </row>
    <row r="11">
      <c r="A11" s="2"/>
      <c r="B11" s="2"/>
      <c r="C11" s="4"/>
      <c r="D11" s="5">
        <v>8.0</v>
      </c>
      <c r="E11" s="2">
        <v>2.45</v>
      </c>
      <c r="F11" s="7">
        <v>1.17</v>
      </c>
      <c r="G11" s="2" t="str">
        <f t="shared" si="9"/>
        <v>2.716062256</v>
      </c>
      <c r="H11" s="2" t="str">
        <f t="shared" si="7"/>
        <v>2.48142045</v>
      </c>
      <c r="I11" s="8" t="str">
        <f t="shared" ref="I11:J11" si="12">((F11-G11)/F11)</f>
        <v>-132%</v>
      </c>
      <c r="J11" s="8" t="str">
        <f t="shared" si="12"/>
        <v>9%</v>
      </c>
      <c r="K11" s="4"/>
      <c r="L11" s="4"/>
      <c r="M11" s="4"/>
      <c r="N11" s="4"/>
      <c r="O11" s="4"/>
      <c r="P11" s="4"/>
      <c r="Q11" s="2"/>
    </row>
    <row r="12">
      <c r="A12" s="2"/>
      <c r="B12" s="2"/>
      <c r="C12" s="4"/>
      <c r="D12" s="5">
        <v>9.0</v>
      </c>
      <c r="E12" s="2">
        <v>2.55</v>
      </c>
      <c r="F12" s="7">
        <v>1.28</v>
      </c>
      <c r="G12" s="2" t="str">
        <f t="shared" si="9"/>
        <v>2.929811715</v>
      </c>
      <c r="H12" s="2" t="str">
        <f t="shared" si="7"/>
        <v>2.675624569</v>
      </c>
      <c r="I12" s="8" t="str">
        <f t="shared" ref="I12:J12" si="13">((F12-G12)/F12)</f>
        <v>-129%</v>
      </c>
      <c r="J12" s="8" t="str">
        <f t="shared" si="13"/>
        <v>9%</v>
      </c>
      <c r="K12" s="4"/>
      <c r="L12" s="4"/>
      <c r="M12" s="4"/>
      <c r="N12" s="4"/>
      <c r="O12" s="4"/>
      <c r="P12" s="4"/>
      <c r="Q12" s="2"/>
    </row>
    <row r="13">
      <c r="A13" s="2"/>
      <c r="B13" s="2"/>
      <c r="C13" s="4"/>
      <c r="D13" s="5">
        <v>10.0</v>
      </c>
      <c r="E13" s="2">
        <v>2.7</v>
      </c>
      <c r="F13" s="7">
        <v>1.36</v>
      </c>
      <c r="G13" s="2" t="str">
        <f t="shared" si="9"/>
        <v>3.266467114</v>
      </c>
      <c r="H13" s="2" t="str">
        <f t="shared" si="7"/>
        <v>2.981496057</v>
      </c>
      <c r="I13" s="8" t="str">
        <f t="shared" ref="I13:J13" si="14">((F13-G13)/F13)</f>
        <v>-140%</v>
      </c>
      <c r="J13" s="8" t="str">
        <f t="shared" si="14"/>
        <v>9%</v>
      </c>
      <c r="K13" s="4"/>
      <c r="L13" s="4"/>
      <c r="M13" s="4"/>
      <c r="N13" s="4"/>
      <c r="O13" s="4"/>
      <c r="P13" s="4"/>
      <c r="Q13" s="2"/>
    </row>
    <row r="14">
      <c r="A14" s="2"/>
      <c r="B14" s="2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"/>
    </row>
    <row r="15">
      <c r="A15" s="2"/>
      <c r="B15" s="2"/>
      <c r="C15" s="2"/>
      <c r="D15" s="4"/>
      <c r="E15" s="4"/>
      <c r="F15" s="4"/>
      <c r="G15" s="2"/>
      <c r="H15" s="4"/>
      <c r="I15" s="4"/>
      <c r="J15" s="4"/>
      <c r="K15" s="4"/>
      <c r="L15" s="4"/>
      <c r="M15" s="4"/>
      <c r="N15" s="4"/>
      <c r="O15" s="4"/>
      <c r="P15" s="4"/>
      <c r="Q15" s="2"/>
    </row>
    <row r="16">
      <c r="A16" s="2"/>
      <c r="B16" s="2"/>
      <c r="C16" s="2"/>
      <c r="D16" s="4"/>
      <c r="E16" s="4"/>
      <c r="F16" s="4"/>
      <c r="G16" s="2"/>
      <c r="H16" s="4"/>
      <c r="I16" s="4"/>
      <c r="J16" s="4"/>
      <c r="K16" s="4"/>
      <c r="L16" s="4"/>
      <c r="M16" s="4"/>
      <c r="N16" s="4"/>
      <c r="O16" s="4"/>
      <c r="P16" s="4"/>
      <c r="Q16" s="2"/>
    </row>
    <row r="17">
      <c r="A17" s="2"/>
      <c r="B17" s="2"/>
      <c r="C17" s="2"/>
      <c r="D17" s="4"/>
      <c r="E17" s="4"/>
      <c r="F17" s="4"/>
      <c r="G17" s="2"/>
      <c r="H17" s="4"/>
      <c r="I17" s="4"/>
      <c r="J17" s="4"/>
      <c r="K17" s="4"/>
      <c r="L17" s="4"/>
      <c r="M17" s="4"/>
      <c r="N17" s="4"/>
      <c r="O17" s="4"/>
      <c r="P17" s="4"/>
      <c r="Q17" s="2"/>
    </row>
    <row r="18">
      <c r="A18" s="2"/>
      <c r="B18" s="2"/>
      <c r="C18" s="2"/>
      <c r="D18" s="4"/>
      <c r="E18" s="4"/>
      <c r="F18" s="4"/>
      <c r="G18" s="2"/>
      <c r="H18" s="4"/>
      <c r="I18" s="4"/>
      <c r="J18" s="4"/>
      <c r="K18" s="4"/>
      <c r="L18" s="4"/>
      <c r="M18" s="4"/>
      <c r="N18" s="4"/>
      <c r="O18" s="4"/>
      <c r="P18" s="4"/>
      <c r="Q18" s="2"/>
    </row>
    <row r="19">
      <c r="A19" s="2"/>
      <c r="B19" s="2"/>
      <c r="C19" s="2"/>
      <c r="D19" s="4"/>
      <c r="E19" s="4"/>
      <c r="F19" s="4"/>
      <c r="G19" s="2"/>
      <c r="H19" s="4"/>
      <c r="I19" s="4"/>
      <c r="J19" s="4"/>
      <c r="K19" s="4"/>
      <c r="L19" s="4"/>
      <c r="M19" s="4"/>
      <c r="N19" s="4"/>
      <c r="O19" s="4"/>
      <c r="P19" s="4"/>
      <c r="Q19" s="2"/>
    </row>
    <row r="20">
      <c r="A20" s="2"/>
      <c r="B20" s="2"/>
      <c r="C20" s="2"/>
      <c r="D20" s="4"/>
      <c r="E20" s="4"/>
      <c r="F20" s="4"/>
      <c r="G20" s="2"/>
      <c r="H20" s="4"/>
      <c r="I20" s="4"/>
      <c r="J20" s="4"/>
      <c r="K20" s="4"/>
      <c r="L20" s="4"/>
      <c r="M20" s="4"/>
      <c r="N20" s="4"/>
      <c r="O20" s="4"/>
      <c r="P20" s="4"/>
      <c r="Q20" s="2"/>
    </row>
    <row r="21" ht="15.75" customHeight="1">
      <c r="A21" s="2"/>
      <c r="B21" s="2"/>
      <c r="C21" s="2"/>
      <c r="D21" s="4"/>
      <c r="E21" s="4"/>
      <c r="F21" s="4"/>
      <c r="G21" s="2"/>
      <c r="H21" s="4"/>
      <c r="I21" s="4"/>
      <c r="J21" s="4"/>
      <c r="K21" s="4"/>
      <c r="L21" s="4"/>
      <c r="M21" s="4"/>
      <c r="N21" s="4"/>
      <c r="O21" s="4"/>
      <c r="P21" s="4"/>
      <c r="Q21" s="2"/>
    </row>
    <row r="22" ht="15.75" customHeight="1">
      <c r="A22" s="2"/>
      <c r="B22" s="2"/>
      <c r="C22" s="2"/>
      <c r="D22" s="4"/>
      <c r="E22" s="4"/>
      <c r="F22" s="4"/>
      <c r="G22" s="2"/>
      <c r="H22" s="4"/>
      <c r="I22" s="4"/>
      <c r="J22" s="4"/>
      <c r="K22" s="4"/>
      <c r="L22" s="4"/>
      <c r="M22" s="4"/>
      <c r="N22" s="4"/>
      <c r="O22" s="4"/>
      <c r="P22" s="4"/>
      <c r="Q22" s="2"/>
    </row>
    <row r="23" ht="15.75" customHeight="1">
      <c r="A23" s="2"/>
      <c r="B23" s="2"/>
      <c r="C23" s="2"/>
      <c r="D23" s="4"/>
      <c r="E23" s="4"/>
      <c r="F23" s="4"/>
      <c r="G23" s="2"/>
      <c r="H23" s="4"/>
      <c r="I23" s="4"/>
      <c r="J23" s="4"/>
      <c r="K23" s="4"/>
      <c r="L23" s="4"/>
      <c r="M23" s="4"/>
      <c r="N23" s="4"/>
      <c r="O23" s="4"/>
      <c r="P23" s="4"/>
      <c r="Q23" s="2"/>
    </row>
    <row r="24" ht="15.75" customHeight="1">
      <c r="A24" s="2"/>
      <c r="B24" s="2"/>
      <c r="C24" s="2"/>
      <c r="D24" s="4"/>
      <c r="E24" s="4"/>
      <c r="F24" s="4"/>
      <c r="G24" s="2"/>
      <c r="H24" s="4"/>
      <c r="I24" s="4"/>
      <c r="J24" s="4"/>
      <c r="K24" s="4"/>
      <c r="L24" s="4"/>
      <c r="M24" s="4"/>
      <c r="N24" s="4"/>
      <c r="O24" s="4"/>
      <c r="P24" s="4"/>
      <c r="Q24" s="2"/>
    </row>
    <row r="25" ht="15.75" customHeight="1">
      <c r="A25" s="2"/>
      <c r="B25" s="2"/>
      <c r="C25" s="2"/>
      <c r="D25" s="4"/>
      <c r="E25" s="4"/>
      <c r="F25" s="4"/>
      <c r="G25" s="2"/>
      <c r="H25" s="4"/>
      <c r="I25" s="4"/>
      <c r="J25" s="4"/>
      <c r="K25" s="4"/>
      <c r="L25" s="4"/>
      <c r="M25" s="4"/>
      <c r="N25" s="4"/>
      <c r="O25" s="4"/>
      <c r="P25" s="4"/>
      <c r="Q25" s="2"/>
    </row>
    <row r="26" ht="15.75" customHeight="1">
      <c r="A26" s="2"/>
      <c r="B26" s="2"/>
      <c r="C26" s="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"/>
    </row>
    <row r="27" ht="15.75" customHeight="1">
      <c r="A27" s="2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"/>
    </row>
    <row r="28" ht="15.75" customHeight="1">
      <c r="A28" s="2"/>
      <c r="B28" s="2"/>
      <c r="C28" s="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D1"/>
  </mergeCells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2018-09-24T19:31:14Z</dcterms:created>
  <dc:creator>James Cutright</dc:creator>
  <cp:lastModifiedBy>Charity Anne Fischer</cp:lastModifiedBy>
  <dcterms:modified xsi:type="dcterms:W3CDTF">2018-10-09T23:30:03Z</dcterms:modified>
</cp:coreProperties>
</file>